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<sst xmlns="http://schemas.openxmlformats.org/spreadsheetml/2006/main" count="223" uniqueCount="223">
  <si>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</si>
  <si>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</si>
  <si>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</si>
  <si>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</si>
  <si>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</si>
  <si>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</si>
  <si>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</si>
  <si>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</si>
  <si>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</si>
  <si>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</si>
  <si>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</si>
  <si>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</si>
  <si>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</si>
  <si>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</si>
  <si>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</si>
  <si>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</si>
  <si>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</si>
  <si>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</si>
  <si>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</si>
  <si>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</si>
  <si>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</si>
  <si>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</si>
  <si>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</si>
  <si>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</si>
  <si>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</si>
  <si>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</si>
  <si>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</si>
  <si>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</si>
  <si>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</si>
  <si>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</si>
  <si>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</si>
  <si>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</si>
  <si>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</si>
  <si>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</si>
  <si>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</si>
  <si>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</si>
  <si>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</si>
  <si>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</si>
  <si>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</si>
  <si>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</si>
  <si>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</si>
  <si>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</si>
  <si>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</si>
  <si>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</si>
  <si>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</si>
  <si>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</si>
  <si>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</si>
  <si>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</si>
  <si>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</si>
  <si>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</si>
  <si>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</si>
  <si>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</si>
  <si>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</si>
  <si>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</si>
  <si>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</si>
  <si>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</si>
  <si>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</si>
  <si>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</si>
  <si>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</si>
  <si>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</si>
  <si>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</si>
  <si>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</si>
  <si>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</si>
  <si>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</si>
  <si>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</si>
  <si>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</si>
  <si>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</si>
  <si>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</si>
  <si>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</si>
  <si>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</si>
  <si>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</si>
  <si>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</si>
  <si>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</si>
  <si>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</si>
  <si>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</si>
  <si>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</si>
  <si>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</si>
  <si>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</si>
  <si>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</si>
  <si>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</si>
  <si>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</si>
  <si>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</si>
  <si>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</si>
  <si>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</si>
  <si>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</si>
  <si>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</si>
  <si>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</si>
  <si>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</si>
  <si>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</si>
  <si>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</si>
  <si>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</si>
  <si>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</si>
  <si>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</si>
  <si>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</si>
  <si>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</si>
  <si>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</si>
  <si>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</si>
  <si>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</si>
  <si>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</si>
  <si>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</si>
  <si>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</si>
  <si>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</si>
  <si>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</si>
  <si>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</si>
  <si>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</si>
  <si>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</si>
  <si>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</si>
  <si>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</si>
  <si>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</si>
  <si>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</si>
  <si>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</si>
  <si>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</si>
  <si>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</si>
  <si>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</si>
  <si>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</si>
  <si>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</si>
  <si>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</si>
  <si>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</si>
  <si>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</si>
  <si>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</si>
  <si>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</si>
  <si>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</si>
  <si>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</si>
  <si>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</si>
  <si>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</si>
  <si>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</si>
  <si>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</si>
  <si>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</si>
  <si>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</si>
  <si>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</si>
  <si>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</si>
  <si>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</si>
  <si>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</si>
  <si>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</si>
  <si>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</si>
  <si>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</si>
  <si>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</si>
  <si>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</si>
  <si>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</si>
  <si>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</si>
  <si>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</si>
  <si>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</si>
  <si>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</si>
  <si>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</si>
  <si>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</si>
  <si>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</si>
  <si>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</si>
  <si>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</si>
  <si>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</si>
  <si>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</si>
  <si>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</si>
  <si>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</si>
  <si>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</si>
  <si>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</si>
  <si>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</si>
  <si>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</si>
  <si>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</si>
  <si>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</si>
  <si>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</si>
  <si>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</si>
  <si>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</si>
  <si>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</si>
  <si>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</si>
  <si>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Прогнозируемый общий объем доходов бюджета городского округа город Мегион  на  2020 год  </t>
  </si>
  <si>
    <t xml:space="preserve">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</si>
  <si>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</si>
  <si>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</si>
  <si>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</si>
  <si>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</si>
  <si>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</si>
  <si>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</si>
  <si>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</si>
  <si>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</si>
  <si>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</si>
  <si>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</si>
  <si>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</si>
  <si>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</si>
  <si>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</si>
  <si>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</si>
  <si>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</si>
  <si>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</si>
  <si>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</si>
  <si>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000 1 14 06000 00 0000 430</t>
  </si>
  <si>
    <t>000 1 14 06012 04 0000 430</t>
  </si>
  <si>
    <t>000 1 14 06024 04 0000 430</t>
  </si>
  <si>
    <t>000 1 16 01062 01 0024 140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</si>
  <si>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 нарушение установленного федеральным законом запрета курения табака на отдельных территориях, в помещениях и на объектах)</t>
  </si>
  <si>
    <t>000 1 16 01072 01 0233 140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</si>
  <si>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осуществления предпринимательской деятельности по управлению многоквартирными домами)</t>
  </si>
  <si>
    <t>000 1 16 01072 01 9000 140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</si>
  <si>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</si>
  <si>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000 1 16 01092 01 0004 140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</si>
  <si>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обязательных требований в области строительства и применения строительных материалов (изделий))</t>
  </si>
  <si>
    <t>000 1 16 01092 01 0005 140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</si>
  <si>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установленного порядка строительства, реконструкции, капитального ремонта объекта капитального строительства, ввода его в эксплуатацию)</t>
  </si>
  <si>
    <t>000 1 16 01092 01 0016 140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</si>
  <si>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законодательства об энергосбережении и о повышении энергетической эффективности)</t>
  </si>
  <si>
    <t>000 1 16 01142 01 9000 140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</si>
  <si>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</si>
  <si>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</si>
  <si>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</si>
  <si>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</si>
  <si>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</si>
  <si>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</si>
  <si>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</si>
  <si>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</si>
  <si>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</si>
  <si>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</si>
  <si>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</si>
  <si>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</si>
  <si>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</si>
  <si>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</si>
  <si>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</si>
  <si>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</si>
  <si>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</si>
  <si>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</si>
  <si>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</si>
  <si>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</si>
  <si>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</si>
  <si>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</si>
  <si>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</si>
  <si>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 xml:space="preserve">Дотации бюджетам городских округов на выравнивание бюджетной обеспеченности </t>
  </si>
  <si>
    <t xml:space="preserve">                                                                                   от "_29_" __11_____ 2019 №_407___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</si>
</sst>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5" borderId="0" xfId="0" applyNumberFormat="1" applyFont="1" applyFill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4" fontId="4" fillId="0" borderId="0" xfId="0" applyNumberFormat="1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35" borderId="10" xfId="65" applyFont="1" applyFill="1" applyAlignment="1">
      <alignment vertical="top" wrapText="1"/>
      <protection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10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35" borderId="11" xfId="0" applyFont="1" applyFill="1" applyBorder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top" wrapText="1"/>
    </xf>
    <xf numFmtId="0" fontId="7" fillId="35" borderId="15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12">
      <selection activeCell="B8" sqref="B8"/>
    </sheetView>
  </sheetViews>
  <sheetFormatPr defaultColWidth="9.00390625" defaultRowHeight="12.75"/>
  <cols>
    <col min="1" max="1" width="29.875" style="1" customWidth="1"/>
    <col min="2" max="2" width="70.25390625" style="1" customWidth="1"/>
    <col min="3" max="3" width="20.75390625" style="1" customWidth="1"/>
    <col min="4" max="4" width="9.125" style="20" customWidth="1"/>
    <col min="5" max="6" width="9.125" style="1" customWidth="1"/>
    <col min="7" max="7" width="6.625" style="1" customWidth="1"/>
    <col min="8" max="16384" width="9.125" style="1" customWidth="1"/>
  </cols>
  <sheetData>
    <row r="1" spans="2:3" ht="15.75">
      <c r="B1" s="85" t="s">
        <v>126</v>
      </c>
      <c r="C1" s="86"/>
    </row>
    <row r="2" spans="2:3" ht="15.75">
      <c r="B2" s="85" t="s">
        <v>127</v>
      </c>
      <c r="C2" s="86"/>
    </row>
    <row r="3" spans="2:3" ht="15.75">
      <c r="B3" s="85" t="s">
        <v>128</v>
      </c>
      <c r="C3" s="86"/>
    </row>
    <row r="4" spans="2:3" ht="15.75">
      <c r="B4" s="39" t="s">
        <v>222</v>
      </c>
      <c r="C4" s="39"/>
    </row>
    <row r="6" spans="1:9" ht="35.25" customHeight="1">
      <c r="A6" s="81" t="s">
        <v>163</v>
      </c>
      <c r="B6" s="81"/>
      <c r="C6" s="81"/>
      <c r="I6" s="18"/>
    </row>
    <row r="7" spans="1:9" ht="12" customHeight="1">
      <c r="A7" s="38"/>
      <c r="B7" s="38"/>
      <c r="C7" s="38"/>
      <c r="I7" s="18"/>
    </row>
    <row r="8" spans="1:3" ht="18.75">
      <c r="A8" s="2"/>
      <c r="B8" s="2"/>
      <c r="C8" s="40" t="s">
        <v>129</v>
      </c>
    </row>
    <row r="9" spans="1:3" ht="15">
      <c r="A9" s="82" t="s">
        <v>60</v>
      </c>
      <c r="B9" s="84" t="s">
        <v>130</v>
      </c>
      <c r="C9" s="11" t="s">
        <v>0</v>
      </c>
    </row>
    <row r="10" spans="1:6" ht="50.25" customHeight="1">
      <c r="A10" s="83"/>
      <c r="B10" s="84"/>
      <c r="C10" s="11">
        <v>2020</v>
      </c>
      <c r="F10" s="19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24</v>
      </c>
      <c r="B12" s="42" t="s">
        <v>72</v>
      </c>
      <c r="C12" s="30">
        <f>C13+C41</f>
        <v>1403193</v>
      </c>
    </row>
    <row r="13" spans="1:3" ht="15.75" customHeight="1">
      <c r="A13" s="4"/>
      <c r="B13" s="42" t="s">
        <v>104</v>
      </c>
      <c r="C13" s="30">
        <f>C14+C21+C23+C30+C37</f>
        <v>1197257.7</v>
      </c>
    </row>
    <row r="14" spans="1:3" ht="15">
      <c r="A14" s="8" t="s">
        <v>25</v>
      </c>
      <c r="B14" s="43" t="s">
        <v>1</v>
      </c>
      <c r="C14" s="31">
        <f>C15</f>
        <v>927826</v>
      </c>
    </row>
    <row r="15" spans="1:3" ht="15">
      <c r="A15" s="5" t="s">
        <v>26</v>
      </c>
      <c r="B15" s="6" t="s">
        <v>138</v>
      </c>
      <c r="C15" s="17">
        <f>C16+C17+C18+C19+C20</f>
        <v>927826</v>
      </c>
    </row>
    <row r="16" spans="1:6" ht="75">
      <c r="A16" s="5" t="s">
        <v>27</v>
      </c>
      <c r="B16" s="6" t="s">
        <v>93</v>
      </c>
      <c r="C16" s="32">
        <v>920403.4</v>
      </c>
      <c r="F16" s="79"/>
    </row>
    <row r="17" spans="1:6" ht="105">
      <c r="A17" s="5" t="s">
        <v>28</v>
      </c>
      <c r="B17" s="6" t="s">
        <v>136</v>
      </c>
      <c r="C17" s="32">
        <v>1855.6</v>
      </c>
      <c r="F17" s="79"/>
    </row>
    <row r="18" spans="1:6" ht="44.25" customHeight="1">
      <c r="A18" s="5" t="s">
        <v>29</v>
      </c>
      <c r="B18" s="6" t="s">
        <v>71</v>
      </c>
      <c r="C18" s="32">
        <v>4439</v>
      </c>
      <c r="F18" s="80"/>
    </row>
    <row r="19" spans="1:3" ht="80.25" customHeight="1">
      <c r="A19" s="5" t="s">
        <v>30</v>
      </c>
      <c r="B19" s="6" t="s">
        <v>94</v>
      </c>
      <c r="C19" s="17">
        <v>1127.7</v>
      </c>
    </row>
    <row r="20" spans="1:4" ht="49.5" customHeight="1">
      <c r="A20" s="5" t="s">
        <v>164</v>
      </c>
      <c r="B20" s="63" t="s">
        <v>165</v>
      </c>
      <c r="C20" s="17">
        <v>0.3</v>
      </c>
      <c r="D20" s="1"/>
    </row>
    <row r="21" spans="1:6" s="13" customFormat="1" ht="30">
      <c r="A21" s="8" t="s">
        <v>83</v>
      </c>
      <c r="B21" s="43" t="s">
        <v>73</v>
      </c>
      <c r="C21" s="36">
        <f>C22</f>
        <v>12666.7</v>
      </c>
      <c r="D21" s="21"/>
      <c r="E21" s="1"/>
      <c r="F21" s="1"/>
    </row>
    <row r="22" spans="1:6" ht="30">
      <c r="A22" s="12" t="s">
        <v>81</v>
      </c>
      <c r="B22" s="44" t="s">
        <v>82</v>
      </c>
      <c r="C22" s="37">
        <v>12666.7</v>
      </c>
      <c r="E22" s="13"/>
      <c r="F22" s="13"/>
    </row>
    <row r="23" spans="1:3" ht="15">
      <c r="A23" s="8" t="s">
        <v>31</v>
      </c>
      <c r="B23" s="43" t="s">
        <v>8</v>
      </c>
      <c r="C23" s="36">
        <f>C24+C27+C28+C29</f>
        <v>170481</v>
      </c>
    </row>
    <row r="24" spans="1:3" ht="30">
      <c r="A24" s="5" t="s">
        <v>68</v>
      </c>
      <c r="B24" s="45" t="s">
        <v>12</v>
      </c>
      <c r="C24" s="34">
        <f>C25+C26</f>
        <v>131250</v>
      </c>
    </row>
    <row r="25" spans="1:3" ht="30">
      <c r="A25" s="5" t="s">
        <v>32</v>
      </c>
      <c r="B25" s="45" t="s">
        <v>19</v>
      </c>
      <c r="C25" s="34">
        <v>110650</v>
      </c>
    </row>
    <row r="26" spans="1:3" ht="45">
      <c r="A26" s="5" t="s">
        <v>33</v>
      </c>
      <c r="B26" s="45" t="s">
        <v>20</v>
      </c>
      <c r="C26" s="34">
        <v>20600</v>
      </c>
    </row>
    <row r="27" spans="1:3" ht="30">
      <c r="A27" s="5" t="s">
        <v>34</v>
      </c>
      <c r="B27" s="45" t="s">
        <v>13</v>
      </c>
      <c r="C27" s="34">
        <v>28000</v>
      </c>
    </row>
    <row r="28" spans="1:3" ht="15">
      <c r="A28" s="5" t="s">
        <v>55</v>
      </c>
      <c r="B28" s="45" t="s">
        <v>56</v>
      </c>
      <c r="C28" s="34">
        <v>31</v>
      </c>
    </row>
    <row r="29" spans="1:3" ht="30">
      <c r="A29" s="5" t="s">
        <v>74</v>
      </c>
      <c r="B29" s="45" t="s">
        <v>75</v>
      </c>
      <c r="C29" s="34">
        <v>11200</v>
      </c>
    </row>
    <row r="30" spans="1:3" ht="15">
      <c r="A30" s="9" t="s">
        <v>35</v>
      </c>
      <c r="B30" s="46" t="s">
        <v>2</v>
      </c>
      <c r="C30" s="31">
        <f>C31+C33+C36</f>
        <v>77105</v>
      </c>
    </row>
    <row r="31" spans="1:3" ht="15">
      <c r="A31" s="7" t="s">
        <v>36</v>
      </c>
      <c r="B31" s="6" t="s">
        <v>14</v>
      </c>
      <c r="C31" s="17">
        <f>C32</f>
        <v>14700</v>
      </c>
    </row>
    <row r="32" spans="1:3" ht="45">
      <c r="A32" s="5" t="s">
        <v>37</v>
      </c>
      <c r="B32" s="6" t="s">
        <v>15</v>
      </c>
      <c r="C32" s="17">
        <v>14700</v>
      </c>
    </row>
    <row r="33" spans="1:3" ht="15">
      <c r="A33" s="67" t="s">
        <v>174</v>
      </c>
      <c r="B33" s="68" t="s">
        <v>175</v>
      </c>
      <c r="C33" s="17">
        <f>C34+C35</f>
        <v>21500</v>
      </c>
    </row>
    <row r="34" spans="1:3" ht="15">
      <c r="A34" s="67" t="s">
        <v>176</v>
      </c>
      <c r="B34" s="68" t="s">
        <v>177</v>
      </c>
      <c r="C34" s="17">
        <v>10000</v>
      </c>
    </row>
    <row r="35" spans="1:3" ht="15">
      <c r="A35" s="67" t="s">
        <v>178</v>
      </c>
      <c r="B35" s="68" t="s">
        <v>179</v>
      </c>
      <c r="C35" s="17">
        <v>11500</v>
      </c>
    </row>
    <row r="36" spans="1:3" ht="15">
      <c r="A36" s="5" t="s">
        <v>38</v>
      </c>
      <c r="B36" s="6" t="s">
        <v>16</v>
      </c>
      <c r="C36" s="17">
        <v>40905</v>
      </c>
    </row>
    <row r="37" spans="1:3" ht="15">
      <c r="A37" s="9" t="s">
        <v>39</v>
      </c>
      <c r="B37" s="46" t="s">
        <v>11</v>
      </c>
      <c r="C37" s="31">
        <f>C38+C39+C40</f>
        <v>9179</v>
      </c>
    </row>
    <row r="38" spans="1:3" ht="45.75" customHeight="1">
      <c r="A38" s="5" t="s">
        <v>40</v>
      </c>
      <c r="B38" s="6" t="s">
        <v>22</v>
      </c>
      <c r="C38" s="17">
        <v>9100</v>
      </c>
    </row>
    <row r="39" spans="1:3" ht="31.5" customHeight="1">
      <c r="A39" s="5" t="s">
        <v>41</v>
      </c>
      <c r="B39" s="6" t="s">
        <v>17</v>
      </c>
      <c r="C39" s="17">
        <v>15</v>
      </c>
    </row>
    <row r="40" spans="1:3" ht="90">
      <c r="A40" s="5" t="s">
        <v>84</v>
      </c>
      <c r="B40" s="14" t="s">
        <v>85</v>
      </c>
      <c r="C40" s="17">
        <v>64</v>
      </c>
    </row>
    <row r="41" spans="1:3" ht="15">
      <c r="A41" s="7"/>
      <c r="B41" s="23" t="s">
        <v>105</v>
      </c>
      <c r="C41" s="30">
        <f>C42+C56+C58+C69+C77+C91</f>
        <v>205935.30000000002</v>
      </c>
    </row>
    <row r="42" spans="1:3" ht="48.75" customHeight="1">
      <c r="A42" s="8" t="s">
        <v>42</v>
      </c>
      <c r="B42" s="46" t="s">
        <v>3</v>
      </c>
      <c r="C42" s="31">
        <f>C43+C45+C54</f>
        <v>154592.1</v>
      </c>
    </row>
    <row r="43" spans="1:3" ht="66" customHeight="1">
      <c r="A43" s="5" t="s">
        <v>118</v>
      </c>
      <c r="B43" s="15" t="s">
        <v>120</v>
      </c>
      <c r="C43" s="32">
        <f>C44</f>
        <v>906.1</v>
      </c>
    </row>
    <row r="44" spans="1:3" ht="46.5" customHeight="1">
      <c r="A44" s="5" t="s">
        <v>119</v>
      </c>
      <c r="B44" s="47" t="s">
        <v>121</v>
      </c>
      <c r="C44" s="32">
        <v>906.1</v>
      </c>
    </row>
    <row r="45" spans="1:3" ht="75">
      <c r="A45" s="5" t="s">
        <v>43</v>
      </c>
      <c r="B45" s="6" t="s">
        <v>69</v>
      </c>
      <c r="C45" s="17">
        <f>C46+C48+C50+C52</f>
        <v>149810</v>
      </c>
    </row>
    <row r="46" spans="1:3" ht="60">
      <c r="A46" s="5" t="s">
        <v>44</v>
      </c>
      <c r="B46" s="6" t="s">
        <v>10</v>
      </c>
      <c r="C46" s="17">
        <f>C47</f>
        <v>121470</v>
      </c>
    </row>
    <row r="47" spans="1:3" ht="75">
      <c r="A47" s="5" t="s">
        <v>63</v>
      </c>
      <c r="B47" s="6" t="s">
        <v>21</v>
      </c>
      <c r="C47" s="17">
        <v>121470</v>
      </c>
    </row>
    <row r="48" spans="1:3" ht="75">
      <c r="A48" s="5" t="s">
        <v>58</v>
      </c>
      <c r="B48" s="6" t="s">
        <v>61</v>
      </c>
      <c r="C48" s="17">
        <f>C49</f>
        <v>778</v>
      </c>
    </row>
    <row r="49" spans="1:3" ht="76.5" customHeight="1">
      <c r="A49" s="5" t="s">
        <v>57</v>
      </c>
      <c r="B49" s="6" t="s">
        <v>70</v>
      </c>
      <c r="C49" s="17">
        <v>778</v>
      </c>
    </row>
    <row r="50" spans="1:3" ht="75">
      <c r="A50" s="5" t="s">
        <v>45</v>
      </c>
      <c r="B50" s="6" t="s">
        <v>133</v>
      </c>
      <c r="C50" s="17">
        <f>C51</f>
        <v>156</v>
      </c>
    </row>
    <row r="51" spans="1:3" ht="60">
      <c r="A51" s="5" t="s">
        <v>46</v>
      </c>
      <c r="B51" s="6" t="s">
        <v>62</v>
      </c>
      <c r="C51" s="17">
        <v>156</v>
      </c>
    </row>
    <row r="52" spans="1:3" ht="45">
      <c r="A52" s="5" t="s">
        <v>76</v>
      </c>
      <c r="B52" s="6" t="s">
        <v>79</v>
      </c>
      <c r="C52" s="17">
        <f>C53</f>
        <v>27406</v>
      </c>
    </row>
    <row r="53" spans="1:3" ht="35.25" customHeight="1">
      <c r="A53" s="5" t="s">
        <v>77</v>
      </c>
      <c r="B53" s="6" t="s">
        <v>78</v>
      </c>
      <c r="C53" s="17">
        <v>27406</v>
      </c>
    </row>
    <row r="54" spans="1:3" ht="79.5" customHeight="1">
      <c r="A54" s="5" t="s">
        <v>86</v>
      </c>
      <c r="B54" s="15" t="s">
        <v>88</v>
      </c>
      <c r="C54" s="17">
        <f>C55</f>
        <v>3876</v>
      </c>
    </row>
    <row r="55" spans="1:3" ht="75.75" customHeight="1">
      <c r="A55" s="5" t="s">
        <v>87</v>
      </c>
      <c r="B55" s="16" t="s">
        <v>89</v>
      </c>
      <c r="C55" s="17">
        <v>3876</v>
      </c>
    </row>
    <row r="56" spans="1:3" ht="19.5" customHeight="1">
      <c r="A56" s="8" t="s">
        <v>47</v>
      </c>
      <c r="B56" s="46" t="s">
        <v>4</v>
      </c>
      <c r="C56" s="31">
        <f>C57</f>
        <v>14939.5</v>
      </c>
    </row>
    <row r="57" spans="1:3" ht="15">
      <c r="A57" s="12" t="s">
        <v>48</v>
      </c>
      <c r="B57" s="66" t="s">
        <v>5</v>
      </c>
      <c r="C57" s="32">
        <v>14939.5</v>
      </c>
    </row>
    <row r="58" spans="1:3" ht="30">
      <c r="A58" s="8" t="s">
        <v>49</v>
      </c>
      <c r="B58" s="46" t="s">
        <v>161</v>
      </c>
      <c r="C58" s="31">
        <f>C59+C64</f>
        <v>253</v>
      </c>
    </row>
    <row r="59" spans="1:3" ht="15">
      <c r="A59" s="5" t="s">
        <v>103</v>
      </c>
      <c r="B59" s="22" t="s">
        <v>99</v>
      </c>
      <c r="C59" s="32">
        <f>C60+C62</f>
        <v>100</v>
      </c>
    </row>
    <row r="60" spans="1:3" ht="15">
      <c r="A60" s="5" t="s">
        <v>101</v>
      </c>
      <c r="B60" s="22" t="s">
        <v>100</v>
      </c>
      <c r="C60" s="32">
        <f>C61</f>
        <v>50</v>
      </c>
    </row>
    <row r="61" spans="1:3" ht="45">
      <c r="A61" s="5" t="s">
        <v>96</v>
      </c>
      <c r="B61" s="22" t="s">
        <v>102</v>
      </c>
      <c r="C61" s="17">
        <v>50</v>
      </c>
    </row>
    <row r="62" spans="1:3" ht="15">
      <c r="A62" s="5" t="s">
        <v>122</v>
      </c>
      <c r="B62" s="22" t="s">
        <v>124</v>
      </c>
      <c r="C62" s="17">
        <f>C63</f>
        <v>50</v>
      </c>
    </row>
    <row r="63" spans="1:3" ht="30">
      <c r="A63" s="5" t="s">
        <v>123</v>
      </c>
      <c r="B63" s="22" t="s">
        <v>125</v>
      </c>
      <c r="C63" s="17">
        <v>50</v>
      </c>
    </row>
    <row r="64" spans="1:3" ht="15">
      <c r="A64" s="5" t="s">
        <v>66</v>
      </c>
      <c r="B64" s="6" t="s">
        <v>67</v>
      </c>
      <c r="C64" s="17">
        <f>C68+C65</f>
        <v>153</v>
      </c>
    </row>
    <row r="65" spans="1:3" ht="30">
      <c r="A65" s="5" t="s">
        <v>166</v>
      </c>
      <c r="B65" s="65" t="s">
        <v>168</v>
      </c>
      <c r="C65" s="17">
        <f>SUM(C66)</f>
        <v>3</v>
      </c>
    </row>
    <row r="66" spans="1:3" ht="30">
      <c r="A66" s="5" t="s">
        <v>167</v>
      </c>
      <c r="B66" s="64" t="s">
        <v>169</v>
      </c>
      <c r="C66" s="17">
        <v>3</v>
      </c>
    </row>
    <row r="67" spans="1:4" ht="15.75" customHeight="1">
      <c r="A67" s="5" t="s">
        <v>97</v>
      </c>
      <c r="B67" s="22" t="s">
        <v>98</v>
      </c>
      <c r="C67" s="17">
        <f>C68</f>
        <v>150</v>
      </c>
      <c r="D67" s="20" t="s">
        <v>90</v>
      </c>
    </row>
    <row r="68" spans="1:3" ht="19.5" customHeight="1">
      <c r="A68" s="5" t="s">
        <v>65</v>
      </c>
      <c r="B68" s="6" t="s">
        <v>64</v>
      </c>
      <c r="C68" s="17">
        <v>150</v>
      </c>
    </row>
    <row r="69" spans="1:3" ht="30">
      <c r="A69" s="8" t="s">
        <v>50</v>
      </c>
      <c r="B69" s="46" t="s">
        <v>6</v>
      </c>
      <c r="C69" s="31">
        <f>C70+C72+C74</f>
        <v>32742</v>
      </c>
    </row>
    <row r="70" spans="1:3" ht="15">
      <c r="A70" s="5" t="s">
        <v>51</v>
      </c>
      <c r="B70" s="6" t="s">
        <v>9</v>
      </c>
      <c r="C70" s="17">
        <f>C71</f>
        <v>22368</v>
      </c>
    </row>
    <row r="71" spans="1:3" ht="31.5" customHeight="1">
      <c r="A71" s="5" t="s">
        <v>52</v>
      </c>
      <c r="B71" s="6" t="s">
        <v>18</v>
      </c>
      <c r="C71" s="17">
        <v>22368</v>
      </c>
    </row>
    <row r="72" spans="1:3" ht="91.5" customHeight="1">
      <c r="A72" s="5" t="s">
        <v>95</v>
      </c>
      <c r="B72" s="48" t="s">
        <v>134</v>
      </c>
      <c r="C72" s="17">
        <f>C73</f>
        <v>0</v>
      </c>
    </row>
    <row r="73" spans="1:3" ht="92.25" customHeight="1">
      <c r="A73" s="5" t="s">
        <v>80</v>
      </c>
      <c r="B73" s="49" t="s">
        <v>135</v>
      </c>
      <c r="C73" s="17">
        <v>0</v>
      </c>
    </row>
    <row r="74" spans="1:3" ht="31.5" customHeight="1">
      <c r="A74" s="5" t="s">
        <v>182</v>
      </c>
      <c r="B74" s="6" t="s">
        <v>91</v>
      </c>
      <c r="C74" s="17">
        <f>C75+C76</f>
        <v>10374</v>
      </c>
    </row>
    <row r="75" spans="1:3" ht="48" customHeight="1">
      <c r="A75" s="5" t="s">
        <v>183</v>
      </c>
      <c r="B75" s="6" t="s">
        <v>92</v>
      </c>
      <c r="C75" s="17">
        <v>10360</v>
      </c>
    </row>
    <row r="76" spans="1:3" ht="49.5" customHeight="1">
      <c r="A76" s="5" t="s">
        <v>184</v>
      </c>
      <c r="B76" s="50" t="s">
        <v>131</v>
      </c>
      <c r="C76" s="17">
        <v>14</v>
      </c>
    </row>
    <row r="77" spans="1:4" ht="15">
      <c r="A77" s="8" t="s">
        <v>53</v>
      </c>
      <c r="B77" s="46" t="s">
        <v>7</v>
      </c>
      <c r="C77" s="31">
        <f>SUM(C78:C90)</f>
        <v>1500</v>
      </c>
      <c r="D77" s="21"/>
    </row>
    <row r="78" spans="1:4" ht="75">
      <c r="A78" s="12" t="s">
        <v>218</v>
      </c>
      <c r="B78" s="70" t="s">
        <v>217</v>
      </c>
      <c r="C78" s="32">
        <v>70</v>
      </c>
      <c r="D78" s="21"/>
    </row>
    <row r="79" spans="1:6" s="13" customFormat="1" ht="138" customHeight="1">
      <c r="A79" s="12" t="s">
        <v>185</v>
      </c>
      <c r="B79" s="69" t="s">
        <v>186</v>
      </c>
      <c r="C79" s="17">
        <v>2</v>
      </c>
      <c r="D79" s="21"/>
      <c r="E79" s="1"/>
      <c r="F79" s="1"/>
    </row>
    <row r="80" spans="1:6" ht="121.5" customHeight="1">
      <c r="A80" s="12" t="s">
        <v>187</v>
      </c>
      <c r="B80" s="70" t="s">
        <v>188</v>
      </c>
      <c r="C80" s="32">
        <v>50</v>
      </c>
      <c r="E80" s="13"/>
      <c r="F80" s="13"/>
    </row>
    <row r="81" spans="1:3" ht="90" customHeight="1">
      <c r="A81" s="12" t="s">
        <v>189</v>
      </c>
      <c r="B81" s="70" t="s">
        <v>190</v>
      </c>
      <c r="C81" s="17">
        <v>50</v>
      </c>
    </row>
    <row r="82" spans="1:3" ht="120.75" customHeight="1">
      <c r="A82" s="12" t="s">
        <v>191</v>
      </c>
      <c r="B82" s="70" t="s">
        <v>192</v>
      </c>
      <c r="C82" s="17">
        <v>25</v>
      </c>
    </row>
    <row r="83" spans="1:3" ht="134.25" customHeight="1">
      <c r="A83" s="12" t="s">
        <v>193</v>
      </c>
      <c r="B83" s="70" t="s">
        <v>194</v>
      </c>
      <c r="C83" s="17">
        <v>23</v>
      </c>
    </row>
    <row r="84" spans="1:3" ht="120" customHeight="1">
      <c r="A84" s="12" t="s">
        <v>195</v>
      </c>
      <c r="B84" s="70" t="s">
        <v>196</v>
      </c>
      <c r="C84" s="17">
        <v>50</v>
      </c>
    </row>
    <row r="85" spans="1:4" ht="104.25" customHeight="1">
      <c r="A85" s="12" t="s">
        <v>197</v>
      </c>
      <c r="B85" s="70" t="s">
        <v>198</v>
      </c>
      <c r="C85" s="17">
        <v>50</v>
      </c>
      <c r="D85" s="61"/>
    </row>
    <row r="86" spans="1:4" ht="90" customHeight="1">
      <c r="A86" s="12" t="s">
        <v>220</v>
      </c>
      <c r="B86" s="71" t="s">
        <v>219</v>
      </c>
      <c r="C86" s="17">
        <v>30</v>
      </c>
      <c r="D86" s="61"/>
    </row>
    <row r="87" spans="1:4" ht="60" customHeight="1">
      <c r="A87" s="12" t="s">
        <v>199</v>
      </c>
      <c r="B87" s="73" t="s">
        <v>200</v>
      </c>
      <c r="C87" s="17">
        <v>300</v>
      </c>
      <c r="D87" s="61"/>
    </row>
    <row r="88" spans="1:4" ht="77.25" customHeight="1">
      <c r="A88" s="12" t="s">
        <v>201</v>
      </c>
      <c r="B88" s="74" t="s">
        <v>202</v>
      </c>
      <c r="C88" s="17">
        <v>80</v>
      </c>
      <c r="D88" s="61"/>
    </row>
    <row r="89" spans="1:4" ht="60" customHeight="1">
      <c r="A89" s="12" t="s">
        <v>205</v>
      </c>
      <c r="B89" s="75" t="s">
        <v>206</v>
      </c>
      <c r="C89" s="32">
        <v>20</v>
      </c>
      <c r="D89" s="61"/>
    </row>
    <row r="90" spans="1:4" ht="60" customHeight="1">
      <c r="A90" s="12" t="s">
        <v>203</v>
      </c>
      <c r="B90" s="72" t="s">
        <v>204</v>
      </c>
      <c r="C90" s="17">
        <v>750</v>
      </c>
      <c r="D90" s="61"/>
    </row>
    <row r="91" spans="1:4" ht="18" customHeight="1">
      <c r="A91" s="8" t="s">
        <v>170</v>
      </c>
      <c r="B91" s="46" t="s">
        <v>171</v>
      </c>
      <c r="C91" s="31">
        <f>SUM(C92)</f>
        <v>1908.7</v>
      </c>
      <c r="D91" s="61"/>
    </row>
    <row r="92" spans="1:4" ht="21" customHeight="1">
      <c r="A92" s="12" t="s">
        <v>172</v>
      </c>
      <c r="B92" s="66" t="s">
        <v>173</v>
      </c>
      <c r="C92" s="32">
        <v>1908.7</v>
      </c>
      <c r="D92" s="61"/>
    </row>
    <row r="93" spans="1:4" ht="19.5" customHeight="1">
      <c r="A93" s="24" t="s">
        <v>54</v>
      </c>
      <c r="B93" s="51" t="s">
        <v>59</v>
      </c>
      <c r="C93" s="35">
        <f>SUM(C94)</f>
        <v>2956554.3</v>
      </c>
      <c r="D93" s="61"/>
    </row>
    <row r="94" spans="1:4" ht="30">
      <c r="A94" s="27" t="s">
        <v>106</v>
      </c>
      <c r="B94" s="52" t="s">
        <v>107</v>
      </c>
      <c r="C94" s="25">
        <f>SUM(C95,C98,C107,C116)</f>
        <v>2956554.3</v>
      </c>
      <c r="D94" s="21"/>
    </row>
    <row r="95" spans="1:4" ht="15">
      <c r="A95" s="56" t="s">
        <v>143</v>
      </c>
      <c r="B95" s="57" t="s">
        <v>137</v>
      </c>
      <c r="C95" s="58">
        <f>SUM(C96:C97)</f>
        <v>506449.39999999997</v>
      </c>
      <c r="D95" s="21"/>
    </row>
    <row r="96" spans="1:4" ht="33.75" customHeight="1">
      <c r="A96" s="28" t="s">
        <v>141</v>
      </c>
      <c r="B96" s="14" t="s">
        <v>221</v>
      </c>
      <c r="C96" s="26">
        <v>489648.8</v>
      </c>
      <c r="D96" s="21"/>
    </row>
    <row r="97" spans="1:4" ht="30">
      <c r="A97" s="28" t="s">
        <v>142</v>
      </c>
      <c r="B97" s="14" t="s">
        <v>108</v>
      </c>
      <c r="C97" s="26">
        <v>16800.6</v>
      </c>
      <c r="D97" s="61"/>
    </row>
    <row r="98" spans="1:4" ht="30">
      <c r="A98" s="56" t="s">
        <v>144</v>
      </c>
      <c r="B98" s="59" t="s">
        <v>109</v>
      </c>
      <c r="C98" s="58">
        <f>SUM(C99:C106)</f>
        <v>439520.4</v>
      </c>
      <c r="D98" s="61"/>
    </row>
    <row r="99" spans="1:4" ht="63.75" customHeight="1">
      <c r="A99" s="28" t="s">
        <v>148</v>
      </c>
      <c r="B99" s="41" t="s">
        <v>149</v>
      </c>
      <c r="C99" s="62">
        <v>31.7</v>
      </c>
      <c r="D99" s="61"/>
    </row>
    <row r="100" spans="1:4" ht="106.5" customHeight="1">
      <c r="A100" s="28" t="s">
        <v>209</v>
      </c>
      <c r="B100" s="74" t="s">
        <v>210</v>
      </c>
      <c r="C100" s="62">
        <v>52483.5</v>
      </c>
      <c r="D100" s="61"/>
    </row>
    <row r="101" spans="1:4" ht="76.5" customHeight="1">
      <c r="A101" s="28" t="s">
        <v>211</v>
      </c>
      <c r="B101" s="73" t="s">
        <v>212</v>
      </c>
      <c r="C101" s="62">
        <v>116998.6</v>
      </c>
      <c r="D101" s="61"/>
    </row>
    <row r="102" spans="1:4" ht="60.75" customHeight="1">
      <c r="A102" s="78" t="s">
        <v>207</v>
      </c>
      <c r="B102" s="77" t="s">
        <v>208</v>
      </c>
      <c r="C102" s="62">
        <v>39285.7</v>
      </c>
      <c r="D102" s="61"/>
    </row>
    <row r="103" spans="1:4" ht="66" customHeight="1">
      <c r="A103" s="28" t="s">
        <v>180</v>
      </c>
      <c r="B103" s="29" t="s">
        <v>181</v>
      </c>
      <c r="C103" s="62">
        <v>1600</v>
      </c>
      <c r="D103" s="61"/>
    </row>
    <row r="104" spans="1:7" ht="30.75" customHeight="1">
      <c r="A104" s="28" t="s">
        <v>145</v>
      </c>
      <c r="B104" s="14" t="s">
        <v>140</v>
      </c>
      <c r="C104" s="26">
        <v>538.1</v>
      </c>
      <c r="D104" s="61"/>
      <c r="G104" s="55"/>
    </row>
    <row r="105" spans="1:4" ht="30" customHeight="1">
      <c r="A105" s="28" t="s">
        <v>146</v>
      </c>
      <c r="B105" s="29" t="s">
        <v>162</v>
      </c>
      <c r="C105" s="26">
        <v>16043.7</v>
      </c>
      <c r="D105" s="61"/>
    </row>
    <row r="106" spans="1:4" ht="15">
      <c r="A106" s="28" t="s">
        <v>147</v>
      </c>
      <c r="B106" s="14" t="s">
        <v>110</v>
      </c>
      <c r="C106" s="26">
        <v>212539.1</v>
      </c>
      <c r="D106" s="61"/>
    </row>
    <row r="107" spans="1:4" ht="15">
      <c r="A107" s="56" t="s">
        <v>150</v>
      </c>
      <c r="B107" s="60" t="s">
        <v>117</v>
      </c>
      <c r="C107" s="58">
        <f>SUM(C108:C115)</f>
        <v>2002484.4999999995</v>
      </c>
      <c r="D107" s="61"/>
    </row>
    <row r="108" spans="1:4" ht="30">
      <c r="A108" s="28" t="s">
        <v>151</v>
      </c>
      <c r="B108" s="14" t="s">
        <v>112</v>
      </c>
      <c r="C108" s="26">
        <v>1907088.4</v>
      </c>
      <c r="D108" s="61"/>
    </row>
    <row r="109" spans="1:4" ht="75">
      <c r="A109" s="28" t="s">
        <v>152</v>
      </c>
      <c r="B109" s="14" t="s">
        <v>116</v>
      </c>
      <c r="C109" s="26">
        <v>54140</v>
      </c>
      <c r="D109" s="61"/>
    </row>
    <row r="110" spans="1:4" ht="60">
      <c r="A110" s="28" t="s">
        <v>153</v>
      </c>
      <c r="B110" s="14" t="s">
        <v>113</v>
      </c>
      <c r="C110" s="26">
        <v>22115.4</v>
      </c>
      <c r="D110" s="61"/>
    </row>
    <row r="111" spans="1:4" ht="65.25" customHeight="1">
      <c r="A111" s="28" t="s">
        <v>154</v>
      </c>
      <c r="B111" s="53" t="s">
        <v>132</v>
      </c>
      <c r="C111" s="26">
        <v>11.4</v>
      </c>
      <c r="D111" s="61"/>
    </row>
    <row r="112" spans="1:4" ht="61.5" customHeight="1">
      <c r="A112" s="28" t="s">
        <v>155</v>
      </c>
      <c r="B112" s="14" t="s">
        <v>139</v>
      </c>
      <c r="C112" s="26">
        <v>9450.2</v>
      </c>
      <c r="D112" s="61"/>
    </row>
    <row r="113" spans="1:4" ht="61.5" customHeight="1">
      <c r="A113" s="28" t="s">
        <v>159</v>
      </c>
      <c r="B113" s="14" t="s">
        <v>160</v>
      </c>
      <c r="C113" s="26">
        <v>1890</v>
      </c>
      <c r="D113" s="61"/>
    </row>
    <row r="114" spans="1:4" ht="30.75" customHeight="1">
      <c r="A114" s="28" t="s">
        <v>213</v>
      </c>
      <c r="B114" s="72" t="s">
        <v>214</v>
      </c>
      <c r="C114" s="26">
        <v>848.2</v>
      </c>
      <c r="D114" s="61"/>
    </row>
    <row r="115" spans="1:4" ht="30">
      <c r="A115" s="28" t="s">
        <v>156</v>
      </c>
      <c r="B115" s="29" t="s">
        <v>111</v>
      </c>
      <c r="C115" s="26">
        <v>6940.9</v>
      </c>
      <c r="D115" s="61"/>
    </row>
    <row r="116" spans="1:4" ht="15">
      <c r="A116" s="56" t="s">
        <v>157</v>
      </c>
      <c r="B116" s="59" t="s">
        <v>114</v>
      </c>
      <c r="C116" s="58">
        <f>SUM(C118:C118)+C117</f>
        <v>8100</v>
      </c>
      <c r="D116" s="61"/>
    </row>
    <row r="117" spans="1:4" ht="30">
      <c r="A117" s="28" t="s">
        <v>215</v>
      </c>
      <c r="B117" s="76" t="s">
        <v>216</v>
      </c>
      <c r="C117" s="26">
        <v>5000</v>
      </c>
      <c r="D117" s="61"/>
    </row>
    <row r="118" spans="1:4" ht="30">
      <c r="A118" s="28" t="s">
        <v>158</v>
      </c>
      <c r="B118" s="14" t="s">
        <v>115</v>
      </c>
      <c r="C118" s="26">
        <v>3100</v>
      </c>
      <c r="D118" s="61"/>
    </row>
    <row r="119" spans="1:3" ht="14.25">
      <c r="A119" s="10"/>
      <c r="B119" s="54" t="s">
        <v>23</v>
      </c>
      <c r="C119" s="33">
        <f>SUM(C12+C93)</f>
        <v>4359747.3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printOptions/>
  <pageMargins left="1.1811023622047245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2019-11-28T11:30:18Z</cp:lastPrinted>
  <dcterms:created xsi:type="dcterms:W3CDTF">2008-08-05T09:03:05Z</dcterms:created>
  <dcterms:modified xsi:type="dcterms:W3CDTF">2019-11-28T11:31:08Z</dcterms:modified>
  <cp:category/>
  <cp:version/>
  <cp:contentType/>
  <cp:contentStatus/>
</cp:coreProperties>
</file>